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Årsmøter\Årsmøte 2024\"/>
    </mc:Choice>
  </mc:AlternateContent>
  <xr:revisionPtr revIDLastSave="0" documentId="8_{3D1026B6-A017-48DF-8A53-D5D4385B2F9C}" xr6:coauthVersionLast="47" xr6:coauthVersionMax="47" xr10:uidLastSave="{00000000-0000-0000-0000-000000000000}"/>
  <bookViews>
    <workbookView xWindow="28680" yWindow="-120" windowWidth="29040" windowHeight="15840" xr2:uid="{9A464DE4-22DD-4515-8810-2A6B03DFB48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5" i="1" l="1"/>
  <c r="H21" i="1"/>
  <c r="K55" i="1"/>
  <c r="J18" i="1"/>
  <c r="K21" i="1" s="1"/>
  <c r="H10" i="1"/>
  <c r="H61" i="1" s="1"/>
  <c r="K10" i="1"/>
  <c r="K61" i="1" s="1"/>
  <c r="I6" i="1"/>
  <c r="I58" i="1" s="1"/>
  <c r="L6" i="1"/>
  <c r="L57" i="1" s="1"/>
  <c r="H57" i="1" l="1"/>
  <c r="H60" i="1" s="1"/>
  <c r="H63" i="1" s="1"/>
  <c r="K57" i="1"/>
  <c r="K60" i="1" s="1"/>
  <c r="K63" i="1" l="1"/>
</calcChain>
</file>

<file path=xl/sharedStrings.xml><?xml version="1.0" encoding="utf-8"?>
<sst xmlns="http://schemas.openxmlformats.org/spreadsheetml/2006/main" count="65" uniqueCount="59">
  <si>
    <t>3113 Refundert egenandeler møter</t>
  </si>
  <si>
    <t>3200 Salgsinntekt, utenfor avgiftsområdet</t>
  </si>
  <si>
    <t>5000 Lønninger</t>
  </si>
  <si>
    <t>5410 Arbeidsgiveravgift</t>
  </si>
  <si>
    <t>5800 Refusjon av sykepenger</t>
  </si>
  <si>
    <t>5945 Pensjonsforsikring for ansatte</t>
  </si>
  <si>
    <t>5950 Personalforsikring</t>
  </si>
  <si>
    <t>5960 Gave til ansatte, fradragsberettiget</t>
  </si>
  <si>
    <t>6430 Leie andre kontormaskiner</t>
  </si>
  <si>
    <t>6550 Driftsmateriale</t>
  </si>
  <si>
    <t>6551 Datautstyr (hardware)</t>
  </si>
  <si>
    <t>6702 Honorar rådgivning revisjon</t>
  </si>
  <si>
    <t>6705 Honorar regnskap</t>
  </si>
  <si>
    <t>6730 Rådgivning</t>
  </si>
  <si>
    <t>6820 Trykksak</t>
  </si>
  <si>
    <t>6830 Kontingent</t>
  </si>
  <si>
    <t>6840 Aviser, tidsskrifter, bøker o.l.</t>
  </si>
  <si>
    <t>6864 Industrielt råd årsmøte</t>
  </si>
  <si>
    <t>6866 Bokprosjekt</t>
  </si>
  <si>
    <t>6900 Telefon</t>
  </si>
  <si>
    <t>6940 Porto</t>
  </si>
  <si>
    <t>7040 Forsikringer</t>
  </si>
  <si>
    <t>7140 Reisekostnad, ikke oppgavepliktig</t>
  </si>
  <si>
    <t>7320 Reklamekostnad</t>
  </si>
  <si>
    <t>7420 Gave, fradragsberettiget</t>
  </si>
  <si>
    <t>7700 Styre- og bedriftsforsamlingsmøter</t>
  </si>
  <si>
    <t>6100 Frakt</t>
  </si>
  <si>
    <t xml:space="preserve">8085 Verdiøkning av finansielle instrumenter </t>
  </si>
  <si>
    <t>5411 Arbeidsgiveravgift av opptj. feriepenger</t>
  </si>
  <si>
    <t>Budsjett 2024</t>
  </si>
  <si>
    <t>Regnskap 2023</t>
  </si>
  <si>
    <t xml:space="preserve">6862 Bokmøter </t>
  </si>
  <si>
    <t>6552 Datautstyr (software og hjemmesider)</t>
  </si>
  <si>
    <t>6850 Software, lisenser</t>
  </si>
  <si>
    <t>Driftsresultat</t>
  </si>
  <si>
    <t>Årsresultat</t>
  </si>
  <si>
    <t>Andre driftskostnader</t>
  </si>
  <si>
    <t>7770 Bank og kortgebyrer</t>
  </si>
  <si>
    <t>7790 Andre kostnader</t>
  </si>
  <si>
    <t>8180 Agiotap</t>
  </si>
  <si>
    <t>6861 Teknologiforum</t>
  </si>
  <si>
    <t>6863 Fellessymposium DNVA</t>
  </si>
  <si>
    <t>5190 Feriepenger</t>
  </si>
  <si>
    <t>6867 Æresprismøte</t>
  </si>
  <si>
    <t>Inntekter</t>
  </si>
  <si>
    <t>6860 Møte, kurs sum for 6 byer</t>
  </si>
  <si>
    <t>Delsummer</t>
  </si>
  <si>
    <t>Sum finanstransaksjoner</t>
  </si>
  <si>
    <t xml:space="preserve">Enkeltposter </t>
  </si>
  <si>
    <t>3410 Tilskudd Nærings- og fiskeridept.</t>
  </si>
  <si>
    <t>8050 Renteinntekt</t>
  </si>
  <si>
    <t>Sum driftsinntekter</t>
  </si>
  <si>
    <t>Sum driftskostnader</t>
  </si>
  <si>
    <t>Driftsinntekt delsum</t>
  </si>
  <si>
    <t>Finansinntekt delsum</t>
  </si>
  <si>
    <t>Lønnskostnader delsum</t>
  </si>
  <si>
    <t>Andre driftskostnader delsum</t>
  </si>
  <si>
    <t>Budsjett NTVA 2024, hele tusen</t>
  </si>
  <si>
    <t>Kostnader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</si>
</sst>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.00_ ;_ * \-#,##0.0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2E384D"/>
      <name val="Calibri"/>
      <family val="2"/>
    </font>
    <font>
      <b/>
      <sz val="12"/>
      <color rgb="FF2E384D"/>
      <name val="Calibri"/>
      <family val="2"/>
    </font>
    <font>
      <b/>
      <sz val="16"/>
      <color rgb="FF2E384D"/>
      <name val="Calibri"/>
      <family val="2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Alignment="1">
      <alignment horizontal="left" indent="1"/>
    </xf>
    <xf numFmtId="0" fontId="2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 applyAlignment="1">
      <alignment horizontal="left" indent="1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6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6" fillId="0" borderId="0" xfId="0" applyFont="1" applyAlignment="1">
      <alignment horizontal="right" indent="1"/>
    </xf>
  </cellXfs>
  <cellStyles count="2">
    <cellStyle name="Comma 2" xfId="1" xr:uid="{FA190E5F-8BED-429E-9A07-1DE667534D31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EF48C-BB58-448C-A3D3-867A417BD64A}">
  <dimension ref="A1:N67"/>
  <sheetViews>
    <sheetView tabSelected="1" zoomScale="70" zoomScaleNormal="70" workbookViewId="0">
      <selection activeCell="AE38" sqref="AE38"/>
    </sheetView>
  </sheetViews>
  <sheetFormatPr defaultColWidth="8.85546875" defaultRowHeight="15" x14ac:dyDescent="0.25"/>
  <cols>
    <col min="2" max="2" width="14.28515625" customWidth="1"/>
    <col min="7" max="7" width="18.42578125" customWidth="1"/>
    <col min="8" max="8" width="15.42578125" customWidth="1"/>
    <col min="10" max="10" width="19.7109375" customWidth="1"/>
    <col min="11" max="11" width="18.85546875" customWidth="1"/>
  </cols>
  <sheetData>
    <row r="1" spans="1:12" ht="21" x14ac:dyDescent="0.35">
      <c r="B1" s="8" t="s">
        <v>57</v>
      </c>
      <c r="C1" s="2"/>
      <c r="D1" s="2"/>
      <c r="E1" s="2"/>
      <c r="F1" s="2"/>
      <c r="G1" s="2"/>
      <c r="I1" s="2"/>
      <c r="J1" s="2"/>
      <c r="K1" s="2"/>
    </row>
    <row r="2" spans="1:12" ht="18.75" x14ac:dyDescent="0.3">
      <c r="B2" s="9"/>
      <c r="C2" s="5"/>
      <c r="D2" s="5"/>
      <c r="E2" s="5"/>
      <c r="F2" s="5"/>
      <c r="G2" s="10" t="s">
        <v>29</v>
      </c>
      <c r="H2" s="12"/>
      <c r="I2" s="12"/>
      <c r="J2" s="10" t="s">
        <v>30</v>
      </c>
      <c r="K2" s="12"/>
      <c r="L2" s="11"/>
    </row>
    <row r="3" spans="1:12" ht="21" x14ac:dyDescent="0.35">
      <c r="A3" s="4" t="s">
        <v>44</v>
      </c>
      <c r="C3" s="5"/>
      <c r="D3" s="5"/>
      <c r="E3" s="5"/>
      <c r="F3" s="5"/>
      <c r="G3" s="10" t="s">
        <v>48</v>
      </c>
      <c r="H3" s="10" t="s">
        <v>46</v>
      </c>
      <c r="I3" s="12"/>
      <c r="J3" s="10" t="s">
        <v>48</v>
      </c>
      <c r="K3" s="10" t="s">
        <v>46</v>
      </c>
      <c r="L3" s="11"/>
    </row>
    <row r="4" spans="1:12" ht="15.75" x14ac:dyDescent="0.25">
      <c r="B4" s="1" t="s">
        <v>1</v>
      </c>
      <c r="G4">
        <v>1350</v>
      </c>
      <c r="J4">
        <v>1289</v>
      </c>
    </row>
    <row r="5" spans="1:12" ht="15.75" x14ac:dyDescent="0.25">
      <c r="B5" s="1" t="s">
        <v>49</v>
      </c>
      <c r="G5">
        <v>1700</v>
      </c>
      <c r="J5">
        <v>1680</v>
      </c>
    </row>
    <row r="6" spans="1:12" ht="15.75" x14ac:dyDescent="0.25">
      <c r="A6" s="2" t="s">
        <v>53</v>
      </c>
      <c r="B6" s="1"/>
      <c r="I6" s="2">
        <f>SUM(G4:G5)</f>
        <v>3050</v>
      </c>
      <c r="L6" s="2">
        <f>SUM(J4:J5)</f>
        <v>2969</v>
      </c>
    </row>
    <row r="7" spans="1:12" ht="15.75" x14ac:dyDescent="0.25">
      <c r="A7" s="2"/>
      <c r="B7" s="1"/>
      <c r="I7" s="2"/>
      <c r="L7" s="2"/>
    </row>
    <row r="8" spans="1:12" ht="15.75" x14ac:dyDescent="0.25">
      <c r="B8" s="1" t="s">
        <v>50</v>
      </c>
      <c r="G8">
        <v>90</v>
      </c>
      <c r="J8">
        <v>77</v>
      </c>
    </row>
    <row r="9" spans="1:12" ht="15.75" x14ac:dyDescent="0.25">
      <c r="B9" s="1" t="s">
        <v>27</v>
      </c>
      <c r="G9">
        <v>75</v>
      </c>
      <c r="J9">
        <v>120</v>
      </c>
    </row>
    <row r="10" spans="1:12" ht="15.75" x14ac:dyDescent="0.25">
      <c r="A10" s="2" t="s">
        <v>54</v>
      </c>
      <c r="B10" s="1"/>
      <c r="H10" s="2">
        <f>SUM(G8:G9)</f>
        <v>165</v>
      </c>
      <c r="I10" s="2"/>
      <c r="K10" s="2">
        <f>SUM(J8:J9)</f>
        <v>197</v>
      </c>
    </row>
    <row r="11" spans="1:12" ht="15.75" x14ac:dyDescent="0.25">
      <c r="A11" s="2"/>
      <c r="B11" s="1"/>
      <c r="H11" s="2"/>
      <c r="I11" s="2"/>
      <c r="K11" s="2"/>
    </row>
    <row r="12" spans="1:12" ht="21" x14ac:dyDescent="0.35">
      <c r="A12" s="4" t="s">
        <v>58</v>
      </c>
      <c r="C12" s="5"/>
      <c r="D12" s="5"/>
      <c r="E12" s="5"/>
      <c r="F12" s="5"/>
      <c r="G12" s="10" t="s">
        <v>48</v>
      </c>
      <c r="H12" s="10" t="s">
        <v>46</v>
      </c>
      <c r="I12" s="12"/>
      <c r="J12" s="10" t="s">
        <v>48</v>
      </c>
      <c r="K12" s="10" t="s">
        <v>46</v>
      </c>
      <c r="L12" s="11"/>
    </row>
    <row r="13" spans="1:12" ht="15.75" x14ac:dyDescent="0.25">
      <c r="B13" s="1" t="s">
        <v>2</v>
      </c>
      <c r="G13">
        <v>1700</v>
      </c>
      <c r="J13">
        <v>1519</v>
      </c>
    </row>
    <row r="14" spans="1:12" ht="15.75" x14ac:dyDescent="0.25">
      <c r="B14" s="1" t="s">
        <v>42</v>
      </c>
      <c r="G14">
        <v>220</v>
      </c>
      <c r="J14">
        <v>199</v>
      </c>
    </row>
    <row r="15" spans="1:12" ht="15.75" x14ac:dyDescent="0.25">
      <c r="B15" s="1" t="s">
        <v>3</v>
      </c>
      <c r="G15">
        <v>200</v>
      </c>
      <c r="J15">
        <v>183</v>
      </c>
    </row>
    <row r="16" spans="1:12" ht="15.75" x14ac:dyDescent="0.25">
      <c r="B16" s="1" t="s">
        <v>28</v>
      </c>
      <c r="G16">
        <v>33</v>
      </c>
      <c r="J16">
        <v>28</v>
      </c>
    </row>
    <row r="17" spans="1:14" ht="15.75" x14ac:dyDescent="0.25">
      <c r="B17" s="1" t="s">
        <v>5</v>
      </c>
      <c r="G17">
        <v>95</v>
      </c>
      <c r="J17">
        <v>88</v>
      </c>
    </row>
    <row r="18" spans="1:14" ht="15.75" x14ac:dyDescent="0.25">
      <c r="B18" s="1" t="s">
        <v>4</v>
      </c>
      <c r="G18">
        <v>0</v>
      </c>
      <c r="J18">
        <f>-402</f>
        <v>-402</v>
      </c>
    </row>
    <row r="19" spans="1:14" ht="15.75" x14ac:dyDescent="0.25">
      <c r="B19" s="1" t="s">
        <v>6</v>
      </c>
      <c r="G19">
        <v>8</v>
      </c>
      <c r="J19">
        <v>4</v>
      </c>
    </row>
    <row r="20" spans="1:14" ht="15.75" x14ac:dyDescent="0.25">
      <c r="B20" s="1" t="s">
        <v>7</v>
      </c>
      <c r="G20">
        <v>4</v>
      </c>
      <c r="J20">
        <v>4</v>
      </c>
    </row>
    <row r="21" spans="1:14" ht="15.75" x14ac:dyDescent="0.25">
      <c r="A21" s="2" t="s">
        <v>55</v>
      </c>
      <c r="B21" s="1"/>
      <c r="H21" s="2">
        <f>SUM(G13:G20)</f>
        <v>2260</v>
      </c>
      <c r="I21" s="2"/>
      <c r="K21" s="2">
        <f>SUM(J13:J20)</f>
        <v>1623</v>
      </c>
    </row>
    <row r="22" spans="1:14" ht="15.75" x14ac:dyDescent="0.25">
      <c r="A22" s="2"/>
      <c r="B22" s="1"/>
      <c r="H22" s="2"/>
      <c r="I22" s="2"/>
      <c r="K22" s="2"/>
    </row>
    <row r="23" spans="1:14" x14ac:dyDescent="0.25">
      <c r="A23" s="2" t="s">
        <v>36</v>
      </c>
      <c r="L23" s="2"/>
      <c r="N23" s="2"/>
    </row>
    <row r="24" spans="1:14" ht="15.75" x14ac:dyDescent="0.25">
      <c r="B24" s="1" t="s">
        <v>0</v>
      </c>
      <c r="G24">
        <v>-66</v>
      </c>
      <c r="J24">
        <v>-58</v>
      </c>
    </row>
    <row r="25" spans="1:14" ht="15.75" x14ac:dyDescent="0.25">
      <c r="B25" s="1" t="s">
        <v>26</v>
      </c>
      <c r="G25">
        <v>6</v>
      </c>
      <c r="J25">
        <v>4</v>
      </c>
    </row>
    <row r="26" spans="1:14" ht="15.75" x14ac:dyDescent="0.25">
      <c r="B26" s="1" t="s">
        <v>8</v>
      </c>
      <c r="G26">
        <v>15</v>
      </c>
      <c r="J26">
        <v>13</v>
      </c>
    </row>
    <row r="27" spans="1:14" ht="15.75" x14ac:dyDescent="0.25">
      <c r="B27" s="1" t="s">
        <v>9</v>
      </c>
      <c r="G27">
        <v>5</v>
      </c>
      <c r="J27">
        <v>4</v>
      </c>
    </row>
    <row r="28" spans="1:14" ht="15.75" x14ac:dyDescent="0.25">
      <c r="B28" s="1" t="s">
        <v>10</v>
      </c>
      <c r="G28">
        <v>60</v>
      </c>
      <c r="J28">
        <v>27</v>
      </c>
    </row>
    <row r="29" spans="1:14" ht="15.75" x14ac:dyDescent="0.25">
      <c r="B29" s="1" t="s">
        <v>32</v>
      </c>
      <c r="G29">
        <v>150</v>
      </c>
      <c r="J29">
        <v>208</v>
      </c>
    </row>
    <row r="30" spans="1:14" ht="15.75" x14ac:dyDescent="0.25">
      <c r="B30" s="1" t="s">
        <v>11</v>
      </c>
      <c r="G30">
        <v>34</v>
      </c>
      <c r="J30">
        <v>32</v>
      </c>
    </row>
    <row r="31" spans="1:14" ht="15.75" x14ac:dyDescent="0.25">
      <c r="B31" s="1" t="s">
        <v>12</v>
      </c>
      <c r="G31">
        <v>80</v>
      </c>
      <c r="J31">
        <v>138</v>
      </c>
    </row>
    <row r="32" spans="1:14" ht="15.75" x14ac:dyDescent="0.25">
      <c r="B32" s="1" t="s">
        <v>13</v>
      </c>
      <c r="G32">
        <v>20</v>
      </c>
      <c r="J32">
        <v>38</v>
      </c>
    </row>
    <row r="33" spans="2:10" ht="15.75" x14ac:dyDescent="0.25">
      <c r="B33" s="1" t="s">
        <v>14</v>
      </c>
      <c r="G33">
        <v>75</v>
      </c>
      <c r="J33">
        <v>32</v>
      </c>
    </row>
    <row r="34" spans="2:10" ht="15.75" x14ac:dyDescent="0.25">
      <c r="B34" s="1" t="s">
        <v>15</v>
      </c>
      <c r="G34">
        <v>120</v>
      </c>
      <c r="J34">
        <v>108</v>
      </c>
    </row>
    <row r="35" spans="2:10" ht="15.75" x14ac:dyDescent="0.25">
      <c r="B35" s="1" t="s">
        <v>16</v>
      </c>
      <c r="G35">
        <v>5</v>
      </c>
      <c r="J35">
        <v>3</v>
      </c>
    </row>
    <row r="36" spans="2:10" ht="15.75" x14ac:dyDescent="0.25">
      <c r="B36" s="1" t="s">
        <v>33</v>
      </c>
      <c r="G36">
        <v>10</v>
      </c>
      <c r="J36">
        <v>7</v>
      </c>
    </row>
    <row r="37" spans="2:10" ht="15.75" x14ac:dyDescent="0.25">
      <c r="B37" s="1" t="s">
        <v>45</v>
      </c>
      <c r="G37">
        <v>430</v>
      </c>
      <c r="J37">
        <v>416</v>
      </c>
    </row>
    <row r="38" spans="2:10" ht="15.75" x14ac:dyDescent="0.25">
      <c r="B38" s="1" t="s">
        <v>40</v>
      </c>
      <c r="G38">
        <v>75</v>
      </c>
    </row>
    <row r="39" spans="2:10" ht="15.75" x14ac:dyDescent="0.25">
      <c r="B39" s="1" t="s">
        <v>31</v>
      </c>
      <c r="G39">
        <v>30</v>
      </c>
      <c r="J39">
        <v>21</v>
      </c>
    </row>
    <row r="40" spans="2:10" ht="15.75" x14ac:dyDescent="0.25">
      <c r="B40" s="1" t="s">
        <v>41</v>
      </c>
      <c r="G40">
        <v>45</v>
      </c>
    </row>
    <row r="41" spans="2:10" ht="15.75" x14ac:dyDescent="0.25">
      <c r="B41" s="1" t="s">
        <v>17</v>
      </c>
      <c r="G41">
        <v>25</v>
      </c>
      <c r="J41">
        <v>19</v>
      </c>
    </row>
    <row r="42" spans="2:10" ht="15.75" x14ac:dyDescent="0.25">
      <c r="B42" s="1" t="s">
        <v>18</v>
      </c>
      <c r="G42">
        <v>125</v>
      </c>
      <c r="J42">
        <v>157</v>
      </c>
    </row>
    <row r="43" spans="2:10" ht="15.75" x14ac:dyDescent="0.25">
      <c r="B43" s="1" t="s">
        <v>43</v>
      </c>
      <c r="G43">
        <v>35</v>
      </c>
    </row>
    <row r="44" spans="2:10" ht="15.75" x14ac:dyDescent="0.25">
      <c r="B44" s="1" t="s">
        <v>19</v>
      </c>
      <c r="G44">
        <v>18</v>
      </c>
      <c r="J44">
        <v>18</v>
      </c>
    </row>
    <row r="45" spans="2:10" ht="15.75" x14ac:dyDescent="0.25">
      <c r="B45" s="1" t="s">
        <v>20</v>
      </c>
      <c r="G45">
        <v>10</v>
      </c>
      <c r="J45">
        <v>7</v>
      </c>
    </row>
    <row r="46" spans="2:10" ht="15.75" x14ac:dyDescent="0.25">
      <c r="B46" s="1" t="s">
        <v>21</v>
      </c>
      <c r="G46">
        <v>97</v>
      </c>
      <c r="J46">
        <v>77</v>
      </c>
    </row>
    <row r="47" spans="2:10" ht="15.75" x14ac:dyDescent="0.25">
      <c r="B47" s="1" t="s">
        <v>22</v>
      </c>
      <c r="G47">
        <v>80</v>
      </c>
      <c r="J47">
        <v>72</v>
      </c>
    </row>
    <row r="48" spans="2:10" ht="15.75" x14ac:dyDescent="0.25">
      <c r="B48" s="1" t="s">
        <v>23</v>
      </c>
      <c r="G48">
        <v>5</v>
      </c>
      <c r="J48">
        <v>1</v>
      </c>
    </row>
    <row r="49" spans="1:12" ht="15.75" x14ac:dyDescent="0.25">
      <c r="B49" s="1" t="s">
        <v>24</v>
      </c>
      <c r="G49">
        <v>5</v>
      </c>
      <c r="J49">
        <v>3</v>
      </c>
    </row>
    <row r="50" spans="1:12" ht="15.75" x14ac:dyDescent="0.25">
      <c r="B50" s="1" t="s">
        <v>25</v>
      </c>
      <c r="G50">
        <v>80</v>
      </c>
      <c r="J50">
        <v>72</v>
      </c>
      <c r="K50" s="2"/>
    </row>
    <row r="51" spans="1:12" ht="15.75" x14ac:dyDescent="0.25">
      <c r="B51" s="1" t="s">
        <v>37</v>
      </c>
      <c r="G51">
        <v>3</v>
      </c>
      <c r="J51">
        <v>3</v>
      </c>
      <c r="K51" s="2"/>
    </row>
    <row r="52" spans="1:12" ht="15.75" x14ac:dyDescent="0.25">
      <c r="B52" s="1" t="s">
        <v>38</v>
      </c>
      <c r="G52">
        <v>3</v>
      </c>
      <c r="J52">
        <v>3</v>
      </c>
      <c r="K52" s="2"/>
    </row>
    <row r="53" spans="1:12" ht="15.75" x14ac:dyDescent="0.25">
      <c r="B53" s="1" t="s">
        <v>39</v>
      </c>
      <c r="G53">
        <v>3</v>
      </c>
      <c r="J53">
        <v>3</v>
      </c>
      <c r="K53" s="2"/>
    </row>
    <row r="54" spans="1:12" ht="15.75" x14ac:dyDescent="0.25">
      <c r="B54" s="1"/>
      <c r="K54" s="2"/>
    </row>
    <row r="55" spans="1:12" ht="15.75" x14ac:dyDescent="0.25">
      <c r="A55" s="2" t="s">
        <v>56</v>
      </c>
      <c r="B55" s="1"/>
      <c r="H55" s="2">
        <f>SUM(G24:G53)</f>
        <v>1583</v>
      </c>
      <c r="I55" s="2"/>
      <c r="K55" s="2">
        <f>SUM(J24:J53)</f>
        <v>1428</v>
      </c>
    </row>
    <row r="56" spans="1:12" ht="15.75" x14ac:dyDescent="0.25">
      <c r="A56" s="2"/>
      <c r="B56" s="1"/>
      <c r="H56" s="2"/>
      <c r="I56" s="2"/>
      <c r="K56" s="2"/>
    </row>
    <row r="57" spans="1:12" ht="15.75" x14ac:dyDescent="0.25">
      <c r="B57" s="3" t="s">
        <v>52</v>
      </c>
      <c r="H57" s="2">
        <f>H21+H55</f>
        <v>3843</v>
      </c>
      <c r="I57" s="2"/>
      <c r="K57" s="2">
        <f>K21+K55</f>
        <v>3051</v>
      </c>
      <c r="L57" s="2">
        <f>L6</f>
        <v>2969</v>
      </c>
    </row>
    <row r="58" spans="1:12" ht="15.75" x14ac:dyDescent="0.25">
      <c r="B58" s="3" t="s">
        <v>51</v>
      </c>
      <c r="H58" s="2">
        <v>3050</v>
      </c>
      <c r="I58" s="2">
        <f>I6</f>
        <v>3050</v>
      </c>
      <c r="K58" s="2">
        <v>2969</v>
      </c>
      <c r="L58" s="2"/>
    </row>
    <row r="59" spans="1:12" ht="15.75" x14ac:dyDescent="0.25">
      <c r="B59" s="3"/>
      <c r="H59" s="2"/>
      <c r="I59" s="2"/>
      <c r="K59" s="2"/>
      <c r="L59" s="2"/>
    </row>
    <row r="60" spans="1:12" ht="21" x14ac:dyDescent="0.35">
      <c r="B60" s="4" t="s">
        <v>34</v>
      </c>
      <c r="H60" s="7">
        <f>I58-H57</f>
        <v>-793</v>
      </c>
      <c r="I60" s="2"/>
      <c r="J60" s="2"/>
      <c r="K60" s="7">
        <f>L57-K57</f>
        <v>-82</v>
      </c>
      <c r="L60" s="2"/>
    </row>
    <row r="61" spans="1:12" ht="15.75" x14ac:dyDescent="0.25">
      <c r="B61" s="3" t="s">
        <v>47</v>
      </c>
      <c r="H61" s="2">
        <f>H10</f>
        <v>165</v>
      </c>
      <c r="I61" s="2"/>
      <c r="J61" s="2"/>
      <c r="K61" s="2">
        <f>K10</f>
        <v>197</v>
      </c>
      <c r="L61" s="2"/>
    </row>
    <row r="62" spans="1:12" ht="15.75" x14ac:dyDescent="0.25">
      <c r="B62" s="3"/>
      <c r="H62" s="2"/>
      <c r="I62" s="2"/>
      <c r="J62" s="2"/>
      <c r="K62" s="2"/>
    </row>
    <row r="63" spans="1:12" ht="21" x14ac:dyDescent="0.35">
      <c r="B63" s="4" t="s">
        <v>35</v>
      </c>
      <c r="H63" s="6">
        <f>SUM(H60:H61)</f>
        <v>-628</v>
      </c>
      <c r="I63" s="5"/>
      <c r="J63" s="5"/>
      <c r="K63" s="5">
        <f>SUM(K60:K61)</f>
        <v>115</v>
      </c>
    </row>
    <row r="66" spans="2:2" ht="15.75" x14ac:dyDescent="0.25">
      <c r="B66" s="1"/>
    </row>
    <row r="67" spans="2:2" ht="15.75" x14ac:dyDescent="0.25">
      <c r="B67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 Inge Waag</dc:creator>
  <cp:lastModifiedBy>Tor Inge Waag</cp:lastModifiedBy>
  <dcterms:created xsi:type="dcterms:W3CDTF">2024-02-16T10:59:10Z</dcterms:created>
  <dcterms:modified xsi:type="dcterms:W3CDTF">2024-03-14T10:00:45Z</dcterms:modified>
</cp:coreProperties>
</file>